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<sst xmlns="http://schemas.openxmlformats.org/spreadsheetml/2006/main" count="881" uniqueCount="284">
  <si>
    <t>ASPE10</t>
  </si>
  <si>
    <t>S</t>
  </si>
  <si>
    <t>Soupis prací objektu</t>
  </si>
  <si>
    <t xml:space="preserve">Stavba: </t>
  </si>
  <si>
    <t>III/15283</t>
  </si>
  <si>
    <t>Brno, ul. Hanácká – 1.úsek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</si>
  <si>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</si>
  <si>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</si>
  <si>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</si>
  <si>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</si>
  <si>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</si>
  <si>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</si>
  <si>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</si>
  <si>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</si>
  <si>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</si>
  <si>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</si>
  <si>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</si>
  <si>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</si>
  <si>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</si>
  <si>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</si>
  <si>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</si>
  <si>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</si>
  <si>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</si>
  <si>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</si>
  <si>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</si>
  <si>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</si>
  <si>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</si>
  <si>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</si>
  <si>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</si>
  <si>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</si>
  <si>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</si>
  <si>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</si>
  <si>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</si>
  <si>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</si>
  <si>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</si>
  <si>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</si>
  <si>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</si>
  <si>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</si>
  <si>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</si>
  <si>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</si>
  <si>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</si>
  <si>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</si>
  <si>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</si>
  <si>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</si>
  <si>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</si>
  <si>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</si>
  <si>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</si>
  <si>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</si>
  <si>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</si>
  <si>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</si>
  <si>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</si>
  <si>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</si>
  <si>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</si>
  <si>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</si>
  <si>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</si>
  <si>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</si>
  <si>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</si>
  <si>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</si>
  <si>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</si>
  <si>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</si>
  <si>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</si>
  <si>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</si>
  <si>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</si>
  <si>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</si>
  <si>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</si>
  <si>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</si>
  <si>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</si>
  <si>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</si>
  <si>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</si>
  <si>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</si>
  <si>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</si>
  <si>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</si>
  <si>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</si>
  <si>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</si>
  <si>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</si>
  <si>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</si>
  <si>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</si>
  <si>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</si>
  <si>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</si>
  <si>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11</t>
  </si>
  <si>
    <t>00016</t>
  </si>
  <si>
    <t>Výpočet hluku ze stavební činnosti - popsáno v projektové dokumentaci a ve vyhlášce č. 272/2011</t>
  </si>
  <si>
    <t>12</t>
  </si>
  <si>
    <t>00018</t>
  </si>
  <si>
    <t>Návrh technologického postupu prací - popsáno v obchodních podmínkách</t>
  </si>
  <si>
    <t>SO 101</t>
  </si>
  <si>
    <t>III/15283 Brno, ul. Hanácká – 1.úsek</t>
  </si>
  <si>
    <t>014102</t>
  </si>
  <si>
    <t>POPLATKY ZA SKLÁDKU</t>
  </si>
  <si>
    <t>T</t>
  </si>
  <si>
    <t>z pol. 113324</t>
  </si>
  <si>
    <t>124*2,0=248,000 [A]</t>
  </si>
  <si>
    <t>zahrnuje veškeré poplatky provozovateli skládky související s uložením odpadu na skládce.</t>
  </si>
  <si>
    <t>z pol. 113334</t>
  </si>
  <si>
    <t>57*2,4=136,800 [A]</t>
  </si>
  <si>
    <t>Zemní práce</t>
  </si>
  <si>
    <t>113324</t>
  </si>
  <si>
    <t>ODSTRAN PODKL ZPEVNĚNÝCH PLOCH Z KAMENIVA NESTMEL, ODVOZ DO 5KM</t>
  </si>
  <si>
    <t>M3</t>
  </si>
  <si>
    <t>odstranění stávajících nezpevněných krajnic; 
odstranění stávajících podkladních nestmelených vrstev v místě sanace km 0,182 - 0,402 
kubatury dle Autocad Civil</t>
  </si>
  <si>
    <t>krajnice: 47m3=47,000 [A] 
podklad: 77m3=77,000 [B] 
A+B=124,000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</si>
  <si>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</si>
  <si>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113334</t>
  </si>
  <si>
    <t>ODSTRAN PODKL ZPEVNĚNÝCH PLOCH S ASFALT POJIVEM, ODVOZ DO 5KM</t>
  </si>
  <si>
    <t>odstranění stávajících zbylé živice v místě sanace km 0,182 - 0,402 
kubatury dle Autocad Civil</t>
  </si>
  <si>
    <t>57=57,000 [A]</t>
  </si>
  <si>
    <t>11372</t>
  </si>
  <si>
    <t>FRÉZOVÁNÍ ZPEVNĚNÝCH PLOCH ASFALTOVÝCH</t>
  </si>
  <si>
    <t>odvoz a likvidace v režii zhotovitele</t>
  </si>
  <si>
    <t>celková kubatura: 379m3=379,000 [A] 
rozvětvené trhliny: (568,5/30)*0,4*0,06=0,455 [B] 
do nezp. krajnic: -38,53m3=-38,530 [C] 
A+B+C=340,925 [D]</t>
  </si>
  <si>
    <t>Položka zahrnuje veškerou manipulaci s vybouranou sutí a s vybouranými hmotami včetně likvidace tohoto materiálu zhotovitelem stavby (uložení na jeho skládku k dalšímu použití).</t>
  </si>
  <si>
    <t>113721</t>
  </si>
  <si>
    <t>FRÉZOVÁNÍ ZPEVNĚNÝCH PLOCH ASFALTOVÝCH, ODVOZ DO 1KM</t>
  </si>
  <si>
    <t>frézování stávající asfaltové vozovky v průměrné tloušťce 100mm;  
použití jako recyklovaná směs do nezpevněných krajnic;  
odvoz na mezideponii;</t>
  </si>
  <si>
    <t>délka963,25m*plocha0,04m2=38,530 [A]</t>
  </si>
  <si>
    <t>Položka zahrnuje veškerou manipulaci s vybouranou sutí a s vybouranými hmotami vč. uložení na meziskládku.</t>
  </si>
  <si>
    <t>125731</t>
  </si>
  <si>
    <t>VYKOPÁVKY ZE ZEMNÍKŮ A SKLÁDEK TŘ. I, ODVOZ DO 1KM</t>
  </si>
  <si>
    <t>recyklovaná směs do nezpevněných krajnic;  
odkop a odvoz z mezideponie;  
kubatura dle pol. 113721</t>
  </si>
  <si>
    <t>38,53=38,530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</si>
  <si>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</si>
  <si>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18110</t>
  </si>
  <si>
    <t>ÚPRAVA PLÁNĚ SE ZHUTNĚNÍM V HORNINĚ TŘ. I</t>
  </si>
  <si>
    <t>M2</t>
  </si>
  <si>
    <t>úprava pláně v úseku sanace v místě sanace km 0,182 - 0,402   
plocha dle pol. 56330</t>
  </si>
  <si>
    <t>385=385,000 [A]</t>
  </si>
  <si>
    <t>položka zahrnuje úpravu pláně včetně vyrovnání výškových rozdílů. Míru zhutnění určuje projekt.</t>
  </si>
  <si>
    <t>Komunikace</t>
  </si>
  <si>
    <t>56330</t>
  </si>
  <si>
    <t>VOZOVKOVÉ VRSTVY ZE ŠTĚRKODRTI</t>
  </si>
  <si>
    <t>v místě sanace km 0,182 - 0,402; 
konstrukce vozovky 2; 
kubatura dle Autocad Civil 
ŠD 0/32 tl. 200 mm</t>
  </si>
  <si>
    <t>plocha385m2*tl.0,2m=77,000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</si>
  <si>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</si>
  <si>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56960</t>
  </si>
  <si>
    <t>ZPEVNĚNÍ KRAJNIC Z RECYKLOVANÉHO MATERIÁLU</t>
  </si>
  <si>
    <t>zpevnění krajnic recyklátem z frézovaných asf. vrstev zrn. 0/22;  
tloušťka 100 mm;   
dovoz z meziskládky;  
kubatura dle pol. 113721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</si>
  <si>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</si>
  <si>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</si>
  <si>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</si>
  <si>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v místě sanace km 0,182 - 0,402; 
konstrukce vozovky 2; 
dle pol. 574E88 
0,6 kg/m2</t>
  </si>
  <si>
    <t>634,455=634,455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</si>
  <si>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</si>
  <si>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</si>
  <si>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</si>
  <si>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konstrukce vozovky 1 a 2; 
0,3 kg/m2  pod vrstvu ACO</t>
  </si>
  <si>
    <t>pod vrstvu ACO:  3950=3 950,000 [A]</t>
  </si>
  <si>
    <t>13</t>
  </si>
  <si>
    <t>konstrukce vozovky 1 a 2; 
0,4 kg/m2 pod vrstvu vrstvu ACL</t>
  </si>
  <si>
    <t>pod vrstvu ACL: 4029=4 029,000 [A]</t>
  </si>
  <si>
    <t>14</t>
  </si>
  <si>
    <t>57475</t>
  </si>
  <si>
    <t>VOZOVKOVÉ VÝZTUŽNÉ VRSTVY Z GEOMŘÍŽOVINY</t>
  </si>
  <si>
    <t>zapravení rozvětvených trhlin (vizuální odhad 1trhlina/30m, délka 7m)</t>
  </si>
  <si>
    <t>četnost(568,5/30)*délka7m*šířka1m=132,650 [A]</t>
  </si>
  <si>
    <t>- dodání geomříže v požadované kvalitě a v množství včetně přesahů (přesahy započteny v jednotkové ceně)  
- očištění podkladu  
- pokládka geomříže dle předepsaného technologického předpisu</t>
  </si>
  <si>
    <t>15</t>
  </si>
  <si>
    <t>574A34</t>
  </si>
  <si>
    <t>ASFALTOVÝ BETON PRO OBRUSNÉ VRSTVY ACO 11+, 11S TL. 40MM</t>
  </si>
  <si>
    <t>konstrukce vozovky 1 a 2; 
plocha dle Autocad Civil 
ACO 11+ tl. 40 mm</t>
  </si>
  <si>
    <t>3950=3 950,000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</si>
  <si>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</si>
  <si>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16</t>
  </si>
  <si>
    <t>574C66</t>
  </si>
  <si>
    <t>ASFALTOVÝ BETON PRO LOŽNÍ VRSTVY ACL 16+, 16S TL. 70MM</t>
  </si>
  <si>
    <t>konstrukce vozovky 1 a 2; 
plocha dle Autocad Civil 
ACL 16+ tl. 70 mm</t>
  </si>
  <si>
    <t>4029=4 029,000 [A]</t>
  </si>
  <si>
    <t>17</t>
  </si>
  <si>
    <t>574E88</t>
  </si>
  <si>
    <t>ASFALTOVÝ BETON PRO PODKLADNÍ VRSTVY ACP 22+, 22S TL. 90MM</t>
  </si>
  <si>
    <t>v místě sanace km 0,182 - 0,402; 
konstrukce vozovky 2; 
plocha dle Autocad Civil 
ACP 22+ tl. 90mm</t>
  </si>
  <si>
    <t>sanace: 634=634,000 [A] 
rozvětvené trhliny: (568,5/30)*0,4*0,06=0,455 [B] 
A+B=634,455 [C]</t>
  </si>
  <si>
    <t>Ostatní konstrukce a práce</t>
  </si>
  <si>
    <t>18</t>
  </si>
  <si>
    <t>91228</t>
  </si>
  <si>
    <t>SMĚROVÉ SLOUPKY Z PLAST HMOT VČETNĚ ODRAZNÉHO PÁSKU</t>
  </si>
  <si>
    <t>KUS</t>
  </si>
  <si>
    <t>12=12,000 [A]</t>
  </si>
  <si>
    <t>položka zahrnuje: 
- dodání a osazení sloupku včetně nutných zemních prací 
- vnitrostaveništní a mimostaveništní doprava 
- odrazky plastové nebo z retroreflexní fólie</t>
  </si>
  <si>
    <t>19</t>
  </si>
  <si>
    <t>912283</t>
  </si>
  <si>
    <t>SMĚROVÉ SLOUPKY Z PLAST HMOT - DEMONTÁŽ A ODVOZ</t>
  </si>
  <si>
    <t>6=6,000 [A]</t>
  </si>
  <si>
    <t>položka zahrnuje demontáž stávajícího sloupku, jeho odvoz do skladu nebo na skládku</t>
  </si>
  <si>
    <t>20</t>
  </si>
  <si>
    <t>915111</t>
  </si>
  <si>
    <t>VODOROVNÉ DOPRAVNÍ ZNAČENÍ BARVOU HLADKÉ - DODÁVKA A POKLÁDKA</t>
  </si>
  <si>
    <t>1. vrstva</t>
  </si>
  <si>
    <t>V1a (0.25): dl.1007,5m*š.0,25m=251,875 [A] 
V2b (1.5/1.5/0.25): dl.98,5m*š.0,25m*(1/2)=12,313 [B] 
V2b (3.0/1.5/0.125): dl.551,5m*š.0,125m*(1/3)=22,979 [C] 
A+B+C=287,167 [D]</t>
  </si>
  <si>
    <t>položka zahrnuje:  
- dodání a pokládku nátěrového materiálu (měří se pouze natíraná plocha)  
- předznačení a reflexní úpravu</t>
  </si>
  <si>
    <t>21</t>
  </si>
  <si>
    <t>915221</t>
  </si>
  <si>
    <t>VODOR DOPRAV ZNAČ PLASTEM STRUKTURÁLNÍ NEHLUČNÉ - DOD A POKLÁDKA</t>
  </si>
  <si>
    <t>2. vrstva</t>
  </si>
  <si>
    <t>22</t>
  </si>
  <si>
    <t>916112</t>
  </si>
  <si>
    <t>DOPRAV SVĚTLO VÝSTRAŽ SAMOSTATNÉ - MONTÁŽ S PŘESUNEM</t>
  </si>
  <si>
    <t>Standardní pracovní místo B/6 (zahrnuje obě fáze výstavby)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</si>
  <si>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</si>
  <si>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</si>
  <si>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23</t>
  </si>
  <si>
    <t>916113</t>
  </si>
  <si>
    <t>DOPRAV SVĚTLO VÝSTRAŽ SAMOSTATNÉ - DEMONTÁŽ</t>
  </si>
  <si>
    <t>Položka zahrnuje odstranění, demontáž a odklizení zařízení s odvozem na předepsané místo</t>
  </si>
  <si>
    <t>24</t>
  </si>
  <si>
    <t>916119</t>
  </si>
  <si>
    <t>DOPRAV SVĚTLO VÝSTRAŽ SAMOSTATNÉ - NÁJEMNÉ</t>
  </si>
  <si>
    <t>KSDEN</t>
  </si>
  <si>
    <t>2*31=62,000 [A]</t>
  </si>
  <si>
    <t>položka zahrnuje sazbu za pronájem zařízení. Počet měrných jednotek se určí jako součin počtu zařízení a počtu dní použití.</t>
  </si>
  <si>
    <t>25</t>
  </si>
  <si>
    <t>916122</t>
  </si>
  <si>
    <t>DOPRAV SVĚTLO VÝSTRAŽ SOUPRAVA 3KS - MONTÁŽ S PŘESUNEM</t>
  </si>
  <si>
    <t>26</t>
  </si>
  <si>
    <t>916123</t>
  </si>
  <si>
    <t>DOPRAV SVĚTLO VÝSTRAŽ SOUPRAVA 3KS - DEMONTÁŽ</t>
  </si>
  <si>
    <t>27</t>
  </si>
  <si>
    <t>916129</t>
  </si>
  <si>
    <t>DOPRAV SVĚTLO VÝSTRAŽ SOUPRAVA 3KS - NÁJEMNÉ</t>
  </si>
  <si>
    <t>28</t>
  </si>
  <si>
    <t>916152</t>
  </si>
  <si>
    <t>SEMAFOROVÁ PŘENOSNÁ SOUPRAVA - MONTÁŽ S PŘESUNEM</t>
  </si>
  <si>
    <t>29</t>
  </si>
  <si>
    <t>916153</t>
  </si>
  <si>
    <t>SEMAFOROVÁ PŘENOSNÁ SOUPRAVA - DEMONTÁŽ</t>
  </si>
  <si>
    <t>30</t>
  </si>
  <si>
    <t>916159</t>
  </si>
  <si>
    <t>SEMAFOROVÁ PŘENOSNÁ SOUPRAVA - NÁJEMNÉ</t>
  </si>
  <si>
    <t>31</t>
  </si>
  <si>
    <t>916312</t>
  </si>
  <si>
    <t>DOPRAVNÍ ZÁBRANY Z2 S FÓLIÍ TŘ 1 - MONTÁŽ S PŘESUNEM</t>
  </si>
  <si>
    <t>Standardní pracovní místo B/6: 2ks (zahrnuje obě fáze výstavby)  
uzávěry ulic v místě nájezdu na stavbu: 5ks</t>
  </si>
  <si>
    <t>2+7=9,000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</si>
  <si>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</si>
  <si>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32</t>
  </si>
  <si>
    <t>916313</t>
  </si>
  <si>
    <t>DOPRAVNÍ ZÁBRANY Z2 S FÓLIÍ TŘ 1 - DEMONTÁŽ</t>
  </si>
  <si>
    <t>33</t>
  </si>
  <si>
    <t>916319</t>
  </si>
  <si>
    <t>DOPRAVNÍ ZÁBRANY Z2 - NÁJEMNÉ</t>
  </si>
  <si>
    <t>34</t>
  </si>
  <si>
    <t>916352</t>
  </si>
  <si>
    <t>SMĚROVACÍ DESKY Z4 OBOUSTR S FÓLIÍ TŘ 1 - MONTÁŽ S PŘESUNEM</t>
  </si>
  <si>
    <t>Standardní pracovní místo B/6 (zahrnuje obě fáze výstavby);  
po 10m</t>
  </si>
  <si>
    <t>35</t>
  </si>
  <si>
    <t>916353</t>
  </si>
  <si>
    <t>SMĚROVACÍ DESKY Z4 OBOUSTR S FÓLIÍ TŘ 1 - DEMONTÁŽ</t>
  </si>
  <si>
    <t>36</t>
  </si>
  <si>
    <t>916359</t>
  </si>
  <si>
    <t>SMĚROVACÍ DESKY Z4 OBOUSTR S FÓLIÍ TŘ 1 - NÁJEMNÉ</t>
  </si>
  <si>
    <t>57*31=1 767,000 [A]</t>
  </si>
  <si>
    <t>37</t>
  </si>
  <si>
    <t>916G22</t>
  </si>
  <si>
    <t>PŘENOSNÉ DOPRAVNÍ ZNAČKY ZÁKLADNÍ VEL OCEL FÓLIE TŘ 1 - MONTÁŽ S PŘESUNEM</t>
  </si>
  <si>
    <t>Standardní pracovní místo B/6: 2x A10, 2x A15 (zahrnuje obě fáze výstavby)  
uzávěry ulic v místě nájezdu na stavbu: 5x IP10a + 5x B1</t>
  </si>
  <si>
    <t>2+2+5+5=14,000 [A]</t>
  </si>
  <si>
    <t>položka zahrnuje:  
- dopravu demontované značky z dočasné skládky  
- osazení a montáž značky na místě určeném projektem  
- nutnou opravu poškozených částí  
nezahrnuje dodávku značky</t>
  </si>
  <si>
    <t>38</t>
  </si>
  <si>
    <t>916G23</t>
  </si>
  <si>
    <t>PŘENOSNÉ DOPRAVNÍ ZNAČKY ZÁKLADNÍ VEL OCEL FÓLIE TŘ 1 - DEMONTÁŽ S PŘESUN</t>
  </si>
  <si>
    <t>14=14,000 [A]</t>
  </si>
  <si>
    <t>Položka zahrnuje odstranění, demontáž a odklizení materiálu s odvozem na předepsané místo</t>
  </si>
  <si>
    <t>39</t>
  </si>
  <si>
    <t>916G29</t>
  </si>
  <si>
    <t>PŘENOSNÉ DOPRAVNÍ ZNAČKY ZÁKLADNÍ VELIKOSTI OCELOVÉ FÓLIE TŘ 1 - NÁJEM</t>
  </si>
  <si>
    <t>14*31=434,000 [A]</t>
  </si>
  <si>
    <t>položka zahrnuje sazbu za pronájem přenosných dopravních značek a zařízení, počet jednotek je určen jako součin počtu značek a počtu dní použití</t>
  </si>
  <si>
    <t>40</t>
  </si>
  <si>
    <t>919111</t>
  </si>
  <si>
    <t>ŘEZÁNÍ ASFALTOVÉHO KRYTU VOZOVEK TL DO 50MM</t>
  </si>
  <si>
    <t>M</t>
  </si>
  <si>
    <t>proříznutí spáry před napojením nového povrchu na starý, hl. 50mm;  
proříznutí spáry napojení nového povrchu na starý, hl. 25mm;  
hloubka proříznutí 0,05m;  
zapravení rovných úzkých trhlin (vizuální odhad 1 trhlina/30m, délka 7m)</t>
  </si>
  <si>
    <t>proříznutí spáry před napojením nového povrchu na starý, hl. 50mm: 7+7m=14,000 [A] 
proříznutí spáry napojení nového povrchu na starý, hl. 25mm: 7+7m=14,000 [C] 
proříznutí podélné středové spáry nového krytu, hl. 25mm: 568,5m=568,500 [B] 
zapravení rovných úzkých trhlin: (568,5/30)*7=132,650 [D]</t>
  </si>
  <si>
    <t>položka zahrnuje řezání vozovkové vrstvy v předepsané tloušťce, včetně spotřeby vody</t>
  </si>
  <si>
    <t>41</t>
  </si>
  <si>
    <t>931311</t>
  </si>
  <si>
    <t>TĚSNĚNÍ DILATAČ SPAR ASF ZÁLIVKOU PRŮŘ DO 100MM2</t>
  </si>
  <si>
    <t>dle pol. 919111</t>
  </si>
  <si>
    <t>132,65=132,650 [A]</t>
  </si>
  <si>
    <t>položka zahrnuje dodávku a osazení předepsaného materiálu, očištění ploch spáry před úpravou, očištění okolí spáry po úpravě  
nezahrnuje těsnící profil</t>
  </si>
  <si>
    <t>42</t>
  </si>
  <si>
    <t>93818</t>
  </si>
  <si>
    <t>OČIŠTĚNÍ ASFALT VOZOVEK ZAMETENÍM</t>
  </si>
  <si>
    <t>plocha dle pol. 574C66 
odvoz a likvidace v režii zhotovitele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</si>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</sst>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67</v>
      </c>
      <c s="18" t="s">
        <v>57</v>
      </c>
      <c s="24" t="s">
        <v>68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69</v>
      </c>
      <c s="23" t="s">
        <v>70</v>
      </c>
      <c s="18" t="s">
        <v>57</v>
      </c>
      <c s="24" t="s">
        <v>71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72</v>
      </c>
      <c s="23" t="s">
        <v>73</v>
      </c>
      <c s="18" t="s">
        <v>57</v>
      </c>
      <c s="24" t="s">
        <v>74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75</v>
      </c>
      <c s="18" t="s">
        <v>57</v>
      </c>
      <c s="24" t="s">
        <v>76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77</v>
      </c>
      <c s="18" t="s">
        <v>57</v>
      </c>
      <c s="24" t="s">
        <v>78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79</v>
      </c>
      <c s="23" t="s">
        <v>80</v>
      </c>
      <c s="18" t="s">
        <v>57</v>
      </c>
      <c s="24" t="s">
        <v>81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82</v>
      </c>
      <c s="23" t="s">
        <v>83</v>
      </c>
      <c s="18" t="s">
        <v>57</v>
      </c>
      <c s="24" t="s">
        <v>84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0+O8+O17+O42+O79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85</v>
      </c>
      <c s="32">
        <f>0+I8+I17+I42+I79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85</v>
      </c>
      <c s="5"/>
      <c s="14" t="s">
        <v>86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87</v>
      </c>
      <c s="18" t="s">
        <v>22</v>
      </c>
      <c s="24" t="s">
        <v>88</v>
      </c>
      <c s="25" t="s">
        <v>89</v>
      </c>
      <c s="26">
        <v>248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90</v>
      </c>
    </row>
    <row r="11" spans="1:5" ht="12.75">
      <c r="A11" s="30" t="s">
        <v>45</v>
      </c>
      <c r="E11" s="31" t="s">
        <v>91</v>
      </c>
    </row>
    <row r="12" spans="1:5" ht="25.5">
      <c r="A12" t="s">
        <v>46</v>
      </c>
      <c r="E12" s="29" t="s">
        <v>92</v>
      </c>
    </row>
    <row r="13" spans="1:16" ht="12.75">
      <c r="A13" s="18" t="s">
        <v>38</v>
      </c>
      <c s="23" t="s">
        <v>16</v>
      </c>
      <c s="23" t="s">
        <v>87</v>
      </c>
      <c s="18" t="s">
        <v>16</v>
      </c>
      <c s="24" t="s">
        <v>88</v>
      </c>
      <c s="25" t="s">
        <v>89</v>
      </c>
      <c s="26">
        <v>136.8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93</v>
      </c>
    </row>
    <row r="15" spans="1:5" ht="12.75">
      <c r="A15" s="30" t="s">
        <v>45</v>
      </c>
      <c r="E15" s="31" t="s">
        <v>94</v>
      </c>
    </row>
    <row r="16" spans="1:5" ht="25.5">
      <c r="A16" t="s">
        <v>46</v>
      </c>
      <c r="E16" s="29" t="s">
        <v>92</v>
      </c>
    </row>
    <row r="17" spans="1:18" ht="12.75" customHeight="1">
      <c r="A17" s="5" t="s">
        <v>36</v>
      </c>
      <c s="5"/>
      <c s="35" t="s">
        <v>22</v>
      </c>
      <c s="5"/>
      <c s="21" t="s">
        <v>95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8" t="s">
        <v>38</v>
      </c>
      <c s="23" t="s">
        <v>15</v>
      </c>
      <c s="23" t="s">
        <v>96</v>
      </c>
      <c s="18" t="s">
        <v>40</v>
      </c>
      <c s="24" t="s">
        <v>97</v>
      </c>
      <c s="25" t="s">
        <v>98</v>
      </c>
      <c s="26">
        <v>124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51">
      <c r="A19" s="28" t="s">
        <v>43</v>
      </c>
      <c r="E19" s="29" t="s">
        <v>99</v>
      </c>
    </row>
    <row r="20" spans="1:5" ht="38.25">
      <c r="A20" s="30" t="s">
        <v>45</v>
      </c>
      <c r="E20" s="31" t="s">
        <v>100</v>
      </c>
    </row>
    <row r="21" spans="1:5" ht="63.75">
      <c r="A21" t="s">
        <v>46</v>
      </c>
      <c r="E21" s="29" t="s">
        <v>101</v>
      </c>
    </row>
    <row r="22" spans="1:16" ht="12.75">
      <c r="A22" s="18" t="s">
        <v>38</v>
      </c>
      <c s="23" t="s">
        <v>26</v>
      </c>
      <c s="23" t="s">
        <v>102</v>
      </c>
      <c s="18" t="s">
        <v>40</v>
      </c>
      <c s="24" t="s">
        <v>103</v>
      </c>
      <c s="25" t="s">
        <v>98</v>
      </c>
      <c s="26">
        <v>57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104</v>
      </c>
    </row>
    <row r="24" spans="1:5" ht="12.75">
      <c r="A24" s="30" t="s">
        <v>45</v>
      </c>
      <c r="E24" s="31" t="s">
        <v>105</v>
      </c>
    </row>
    <row r="25" spans="1:5" ht="63.75">
      <c r="A25" t="s">
        <v>46</v>
      </c>
      <c r="E25" s="29" t="s">
        <v>101</v>
      </c>
    </row>
    <row r="26" spans="1:16" ht="12.75">
      <c r="A26" s="18" t="s">
        <v>38</v>
      </c>
      <c s="23" t="s">
        <v>28</v>
      </c>
      <c s="23" t="s">
        <v>106</v>
      </c>
      <c s="18" t="s">
        <v>40</v>
      </c>
      <c s="24" t="s">
        <v>107</v>
      </c>
      <c s="25" t="s">
        <v>98</v>
      </c>
      <c s="26">
        <v>340.925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108</v>
      </c>
    </row>
    <row r="28" spans="1:5" ht="51">
      <c r="A28" s="30" t="s">
        <v>45</v>
      </c>
      <c r="E28" s="31" t="s">
        <v>109</v>
      </c>
    </row>
    <row r="29" spans="1:5" ht="38.25">
      <c r="A29" t="s">
        <v>46</v>
      </c>
      <c r="E29" s="29" t="s">
        <v>110</v>
      </c>
    </row>
    <row r="30" spans="1:16" ht="12.75">
      <c r="A30" s="18" t="s">
        <v>38</v>
      </c>
      <c s="23" t="s">
        <v>30</v>
      </c>
      <c s="23" t="s">
        <v>111</v>
      </c>
      <c s="18" t="s">
        <v>40</v>
      </c>
      <c s="24" t="s">
        <v>112</v>
      </c>
      <c s="25" t="s">
        <v>98</v>
      </c>
      <c s="26">
        <v>38.53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113</v>
      </c>
    </row>
    <row r="32" spans="1:5" ht="12.75">
      <c r="A32" s="30" t="s">
        <v>45</v>
      </c>
      <c r="E32" s="31" t="s">
        <v>114</v>
      </c>
    </row>
    <row r="33" spans="1:5" ht="25.5">
      <c r="A33" t="s">
        <v>46</v>
      </c>
      <c r="E33" s="29" t="s">
        <v>115</v>
      </c>
    </row>
    <row r="34" spans="1:16" ht="12.75">
      <c r="A34" s="18" t="s">
        <v>38</v>
      </c>
      <c s="23" t="s">
        <v>69</v>
      </c>
      <c s="23" t="s">
        <v>116</v>
      </c>
      <c s="18" t="s">
        <v>40</v>
      </c>
      <c s="24" t="s">
        <v>117</v>
      </c>
      <c s="25" t="s">
        <v>98</v>
      </c>
      <c s="26">
        <v>38.53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118</v>
      </c>
    </row>
    <row r="36" spans="1:5" ht="12.75">
      <c r="A36" s="30" t="s">
        <v>45</v>
      </c>
      <c r="E36" s="31" t="s">
        <v>119</v>
      </c>
    </row>
    <row r="37" spans="1:5" ht="306">
      <c r="A37" t="s">
        <v>46</v>
      </c>
      <c r="E37" s="29" t="s">
        <v>120</v>
      </c>
    </row>
    <row r="38" spans="1:16" ht="12.75">
      <c r="A38" s="18" t="s">
        <v>38</v>
      </c>
      <c s="23" t="s">
        <v>72</v>
      </c>
      <c s="23" t="s">
        <v>121</v>
      </c>
      <c s="18" t="s">
        <v>40</v>
      </c>
      <c s="24" t="s">
        <v>122</v>
      </c>
      <c s="25" t="s">
        <v>123</v>
      </c>
      <c s="26">
        <v>385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124</v>
      </c>
    </row>
    <row r="40" spans="1:5" ht="12.75">
      <c r="A40" s="30" t="s">
        <v>45</v>
      </c>
      <c r="E40" s="31" t="s">
        <v>125</v>
      </c>
    </row>
    <row r="41" spans="1:5" ht="25.5">
      <c r="A41" t="s">
        <v>46</v>
      </c>
      <c r="E41" s="29" t="s">
        <v>126</v>
      </c>
    </row>
    <row r="42" spans="1:18" ht="12.75" customHeight="1">
      <c r="A42" s="5" t="s">
        <v>36</v>
      </c>
      <c s="5"/>
      <c s="35" t="s">
        <v>28</v>
      </c>
      <c s="5"/>
      <c s="21" t="s">
        <v>127</v>
      </c>
      <c s="5"/>
      <c s="5"/>
      <c s="5"/>
      <c s="36">
        <f>0+Q42</f>
      </c>
      <c r="O42">
        <f>0+R42</f>
      </c>
      <c r="Q42">
        <f>0+I43+I47+I51+I55+I59+I63+I67+I71+I75</f>
      </c>
      <c>
        <f>0+O43+O47+O51+O55+O59+O63+O67+O71+O75</f>
      </c>
    </row>
    <row r="43" spans="1:16" ht="12.75">
      <c r="A43" s="18" t="s">
        <v>38</v>
      </c>
      <c s="23" t="s">
        <v>33</v>
      </c>
      <c s="23" t="s">
        <v>128</v>
      </c>
      <c s="18" t="s">
        <v>40</v>
      </c>
      <c s="24" t="s">
        <v>129</v>
      </c>
      <c s="25" t="s">
        <v>98</v>
      </c>
      <c s="26">
        <v>77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51">
      <c r="A44" s="28" t="s">
        <v>43</v>
      </c>
      <c r="E44" s="29" t="s">
        <v>130</v>
      </c>
    </row>
    <row r="45" spans="1:5" ht="12.75">
      <c r="A45" s="30" t="s">
        <v>45</v>
      </c>
      <c r="E45" s="31" t="s">
        <v>131</v>
      </c>
    </row>
    <row r="46" spans="1:5" ht="51">
      <c r="A46" t="s">
        <v>46</v>
      </c>
      <c r="E46" s="29" t="s">
        <v>132</v>
      </c>
    </row>
    <row r="47" spans="1:16" ht="12.75">
      <c r="A47" s="18" t="s">
        <v>38</v>
      </c>
      <c s="23" t="s">
        <v>35</v>
      </c>
      <c s="23" t="s">
        <v>133</v>
      </c>
      <c s="18" t="s">
        <v>40</v>
      </c>
      <c s="24" t="s">
        <v>134</v>
      </c>
      <c s="25" t="s">
        <v>98</v>
      </c>
      <c s="26">
        <v>38.53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51">
      <c r="A48" s="28" t="s">
        <v>43</v>
      </c>
      <c r="E48" s="29" t="s">
        <v>135</v>
      </c>
    </row>
    <row r="49" spans="1:5" ht="12.75">
      <c r="A49" s="30" t="s">
        <v>45</v>
      </c>
      <c r="E49" s="31" t="s">
        <v>119</v>
      </c>
    </row>
    <row r="50" spans="1:5" ht="102">
      <c r="A50" t="s">
        <v>46</v>
      </c>
      <c r="E50" s="29" t="s">
        <v>136</v>
      </c>
    </row>
    <row r="51" spans="1:16" ht="12.75">
      <c r="A51" s="18" t="s">
        <v>38</v>
      </c>
      <c s="23" t="s">
        <v>79</v>
      </c>
      <c s="23" t="s">
        <v>137</v>
      </c>
      <c s="18" t="s">
        <v>40</v>
      </c>
      <c s="24" t="s">
        <v>138</v>
      </c>
      <c s="25" t="s">
        <v>123</v>
      </c>
      <c s="26">
        <v>634.455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139</v>
      </c>
    </row>
    <row r="53" spans="1:5" ht="12.75">
      <c r="A53" s="30" t="s">
        <v>45</v>
      </c>
      <c r="E53" s="31" t="s">
        <v>140</v>
      </c>
    </row>
    <row r="54" spans="1:5" ht="51">
      <c r="A54" t="s">
        <v>46</v>
      </c>
      <c r="E54" s="29" t="s">
        <v>141</v>
      </c>
    </row>
    <row r="55" spans="1:16" ht="12.75">
      <c r="A55" s="18" t="s">
        <v>38</v>
      </c>
      <c s="23" t="s">
        <v>82</v>
      </c>
      <c s="23" t="s">
        <v>142</v>
      </c>
      <c s="18" t="s">
        <v>22</v>
      </c>
      <c s="24" t="s">
        <v>143</v>
      </c>
      <c s="25" t="s">
        <v>123</v>
      </c>
      <c s="26">
        <v>3950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144</v>
      </c>
    </row>
    <row r="57" spans="1:5" ht="12.75">
      <c r="A57" s="30" t="s">
        <v>45</v>
      </c>
      <c r="E57" s="31" t="s">
        <v>145</v>
      </c>
    </row>
    <row r="58" spans="1:5" ht="51">
      <c r="A58" t="s">
        <v>46</v>
      </c>
      <c r="E58" s="29" t="s">
        <v>141</v>
      </c>
    </row>
    <row r="59" spans="1:16" ht="12.75">
      <c r="A59" s="18" t="s">
        <v>38</v>
      </c>
      <c s="23" t="s">
        <v>146</v>
      </c>
      <c s="23" t="s">
        <v>142</v>
      </c>
      <c s="18" t="s">
        <v>16</v>
      </c>
      <c s="24" t="s">
        <v>143</v>
      </c>
      <c s="25" t="s">
        <v>123</v>
      </c>
      <c s="26">
        <v>4029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25.5">
      <c r="A60" s="28" t="s">
        <v>43</v>
      </c>
      <c r="E60" s="29" t="s">
        <v>147</v>
      </c>
    </row>
    <row r="61" spans="1:5" ht="12.75">
      <c r="A61" s="30" t="s">
        <v>45</v>
      </c>
      <c r="E61" s="31" t="s">
        <v>148</v>
      </c>
    </row>
    <row r="62" spans="1:5" ht="51">
      <c r="A62" t="s">
        <v>46</v>
      </c>
      <c r="E62" s="29" t="s">
        <v>141</v>
      </c>
    </row>
    <row r="63" spans="1:16" ht="12.75">
      <c r="A63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123</v>
      </c>
      <c s="26">
        <v>132.65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152</v>
      </c>
    </row>
    <row r="65" spans="1:5" ht="12.75">
      <c r="A65" s="30" t="s">
        <v>45</v>
      </c>
      <c r="E65" s="31" t="s">
        <v>153</v>
      </c>
    </row>
    <row r="66" spans="1:5" ht="51">
      <c r="A66" t="s">
        <v>46</v>
      </c>
      <c r="E66" s="29" t="s">
        <v>154</v>
      </c>
    </row>
    <row r="67" spans="1:16" ht="12.75">
      <c r="A67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123</v>
      </c>
      <c s="26">
        <v>3950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38.25">
      <c r="A68" s="28" t="s">
        <v>43</v>
      </c>
      <c r="E68" s="29" t="s">
        <v>158</v>
      </c>
    </row>
    <row r="69" spans="1:5" ht="12.75">
      <c r="A69" s="30" t="s">
        <v>45</v>
      </c>
      <c r="E69" s="31" t="s">
        <v>159</v>
      </c>
    </row>
    <row r="70" spans="1:5" ht="140.25">
      <c r="A70" t="s">
        <v>46</v>
      </c>
      <c r="E70" s="29" t="s">
        <v>160</v>
      </c>
    </row>
    <row r="71" spans="1:16" ht="12.75">
      <c r="A71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123</v>
      </c>
      <c s="26">
        <v>4029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38.25">
      <c r="A72" s="28" t="s">
        <v>43</v>
      </c>
      <c r="E72" s="29" t="s">
        <v>164</v>
      </c>
    </row>
    <row r="73" spans="1:5" ht="12.75">
      <c r="A73" s="30" t="s">
        <v>45</v>
      </c>
      <c r="E73" s="31" t="s">
        <v>165</v>
      </c>
    </row>
    <row r="74" spans="1:5" ht="140.25">
      <c r="A74" t="s">
        <v>46</v>
      </c>
      <c r="E74" s="29" t="s">
        <v>160</v>
      </c>
    </row>
    <row r="75" spans="1:16" ht="12.75">
      <c r="A75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123</v>
      </c>
      <c s="26">
        <v>634.455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51">
      <c r="A76" s="28" t="s">
        <v>43</v>
      </c>
      <c r="E76" s="29" t="s">
        <v>169</v>
      </c>
    </row>
    <row r="77" spans="1:5" ht="38.25">
      <c r="A77" s="30" t="s">
        <v>45</v>
      </c>
      <c r="E77" s="31" t="s">
        <v>170</v>
      </c>
    </row>
    <row r="78" spans="1:5" ht="140.25">
      <c r="A78" t="s">
        <v>46</v>
      </c>
      <c r="E78" s="29" t="s">
        <v>160</v>
      </c>
    </row>
    <row r="79" spans="1:18" ht="12.75" customHeight="1">
      <c r="A79" s="5" t="s">
        <v>36</v>
      </c>
      <c s="5"/>
      <c s="35" t="s">
        <v>33</v>
      </c>
      <c s="5"/>
      <c s="21" t="s">
        <v>171</v>
      </c>
      <c s="5"/>
      <c s="5"/>
      <c s="5"/>
      <c s="36">
        <f>0+Q79</f>
      </c>
      <c r="O79">
        <f>0+R79</f>
      </c>
      <c r="Q79">
        <f>0+I80+I84+I88+I92+I96+I100+I104+I108+I112+I116+I120+I124+I128+I132+I136+I140+I144+I148+I152+I156+I160+I164+I168+I172+I176</f>
      </c>
      <c>
        <f>0+O80+O84+O88+O92+O96+O100+O104+O108+O112+O116+O120+O124+O128+O132+O136+O140+O144+O148+O152+O156+O160+O164+O168+O172+O176</f>
      </c>
    </row>
    <row r="80" spans="1:16" ht="12.75">
      <c r="A80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175</v>
      </c>
      <c s="26">
        <v>12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40</v>
      </c>
    </row>
    <row r="82" spans="1:5" ht="12.75">
      <c r="A82" s="30" t="s">
        <v>45</v>
      </c>
      <c r="E82" s="31" t="s">
        <v>176</v>
      </c>
    </row>
    <row r="83" spans="1:5" ht="51">
      <c r="A83" t="s">
        <v>46</v>
      </c>
      <c r="E83" s="29" t="s">
        <v>177</v>
      </c>
    </row>
    <row r="84" spans="1:16" ht="12.75">
      <c r="A84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175</v>
      </c>
      <c s="26">
        <v>6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108</v>
      </c>
    </row>
    <row r="86" spans="1:5" ht="12.75">
      <c r="A86" s="30" t="s">
        <v>45</v>
      </c>
      <c r="E86" s="31" t="s">
        <v>181</v>
      </c>
    </row>
    <row r="87" spans="1:5" ht="25.5">
      <c r="A87" t="s">
        <v>46</v>
      </c>
      <c r="E87" s="29" t="s">
        <v>182</v>
      </c>
    </row>
    <row r="88" spans="1:16" ht="25.5">
      <c r="A88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123</v>
      </c>
      <c s="26">
        <v>287.167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186</v>
      </c>
    </row>
    <row r="90" spans="1:5" ht="51">
      <c r="A90" s="30" t="s">
        <v>45</v>
      </c>
      <c r="E90" s="31" t="s">
        <v>187</v>
      </c>
    </row>
    <row r="91" spans="1:5" ht="38.25">
      <c r="A91" t="s">
        <v>46</v>
      </c>
      <c r="E91" s="29" t="s">
        <v>188</v>
      </c>
    </row>
    <row r="92" spans="1:16" ht="25.5">
      <c r="A92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123</v>
      </c>
      <c s="26">
        <v>287.167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192</v>
      </c>
    </row>
    <row r="94" spans="1:5" ht="51">
      <c r="A94" s="30" t="s">
        <v>45</v>
      </c>
      <c r="E94" s="31" t="s">
        <v>187</v>
      </c>
    </row>
    <row r="95" spans="1:5" ht="38.25">
      <c r="A95" t="s">
        <v>46</v>
      </c>
      <c r="E95" s="29" t="s">
        <v>188</v>
      </c>
    </row>
    <row r="96" spans="1:16" ht="12.75">
      <c r="A96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175</v>
      </c>
      <c s="26">
        <v>2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196</v>
      </c>
    </row>
    <row r="98" spans="1:5" ht="12.75">
      <c r="A98" s="30" t="s">
        <v>45</v>
      </c>
      <c r="E98" s="31" t="s">
        <v>197</v>
      </c>
    </row>
    <row r="99" spans="1:5" ht="76.5">
      <c r="A99" t="s">
        <v>46</v>
      </c>
      <c r="E99" s="29" t="s">
        <v>198</v>
      </c>
    </row>
    <row r="100" spans="1:16" ht="12.75">
      <c r="A100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175</v>
      </c>
      <c s="26">
        <v>2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40</v>
      </c>
    </row>
    <row r="102" spans="1:5" ht="12.75">
      <c r="A102" s="30" t="s">
        <v>45</v>
      </c>
      <c r="E102" s="31" t="s">
        <v>197</v>
      </c>
    </row>
    <row r="103" spans="1:5" ht="25.5">
      <c r="A103" t="s">
        <v>46</v>
      </c>
      <c r="E103" s="29" t="s">
        <v>202</v>
      </c>
    </row>
    <row r="104" spans="1:16" ht="12.75">
      <c r="A104" s="18" t="s">
        <v>38</v>
      </c>
      <c s="23" t="s">
        <v>203</v>
      </c>
      <c s="23" t="s">
        <v>204</v>
      </c>
      <c s="18" t="s">
        <v>40</v>
      </c>
      <c s="24" t="s">
        <v>205</v>
      </c>
      <c s="25" t="s">
        <v>206</v>
      </c>
      <c s="26">
        <v>62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40</v>
      </c>
    </row>
    <row r="106" spans="1:5" ht="12.75">
      <c r="A106" s="30" t="s">
        <v>45</v>
      </c>
      <c r="E106" s="31" t="s">
        <v>207</v>
      </c>
    </row>
    <row r="107" spans="1:5" ht="25.5">
      <c r="A107" t="s">
        <v>46</v>
      </c>
      <c r="E107" s="29" t="s">
        <v>208</v>
      </c>
    </row>
    <row r="108" spans="1:16" ht="12.75">
      <c r="A108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175</v>
      </c>
      <c s="26">
        <v>2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196</v>
      </c>
    </row>
    <row r="110" spans="1:5" ht="12.75">
      <c r="A110" s="30" t="s">
        <v>45</v>
      </c>
      <c r="E110" s="31" t="s">
        <v>197</v>
      </c>
    </row>
    <row r="111" spans="1:5" ht="76.5">
      <c r="A111" t="s">
        <v>46</v>
      </c>
      <c r="E111" s="29" t="s">
        <v>198</v>
      </c>
    </row>
    <row r="112" spans="1:16" ht="12.75">
      <c r="A112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175</v>
      </c>
      <c s="26">
        <v>2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40</v>
      </c>
    </row>
    <row r="114" spans="1:5" ht="12.75">
      <c r="A114" s="30" t="s">
        <v>45</v>
      </c>
      <c r="E114" s="31" t="s">
        <v>197</v>
      </c>
    </row>
    <row r="115" spans="1:5" ht="25.5">
      <c r="A115" t="s">
        <v>46</v>
      </c>
      <c r="E115" s="29" t="s">
        <v>202</v>
      </c>
    </row>
    <row r="116" spans="1:16" ht="12.75">
      <c r="A116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206</v>
      </c>
      <c s="26">
        <v>62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40</v>
      </c>
    </row>
    <row r="118" spans="1:5" ht="12.75">
      <c r="A118" s="30" t="s">
        <v>45</v>
      </c>
      <c r="E118" s="31" t="s">
        <v>207</v>
      </c>
    </row>
    <row r="119" spans="1:5" ht="25.5">
      <c r="A119" t="s">
        <v>46</v>
      </c>
      <c r="E119" s="29" t="s">
        <v>208</v>
      </c>
    </row>
    <row r="120" spans="1:16" ht="12.75">
      <c r="A120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175</v>
      </c>
      <c s="26">
        <v>2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196</v>
      </c>
    </row>
    <row r="122" spans="1:5" ht="12.75">
      <c r="A122" s="30" t="s">
        <v>45</v>
      </c>
      <c r="E122" s="31" t="s">
        <v>197</v>
      </c>
    </row>
    <row r="123" spans="1:5" ht="76.5">
      <c r="A123" t="s">
        <v>46</v>
      </c>
      <c r="E123" s="29" t="s">
        <v>198</v>
      </c>
    </row>
    <row r="124" spans="1:16" ht="12.75">
      <c r="A124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175</v>
      </c>
      <c s="26">
        <v>2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40</v>
      </c>
    </row>
    <row r="126" spans="1:5" ht="12.75">
      <c r="A126" s="30" t="s">
        <v>45</v>
      </c>
      <c r="E126" s="31" t="s">
        <v>197</v>
      </c>
    </row>
    <row r="127" spans="1:5" ht="25.5">
      <c r="A127" t="s">
        <v>46</v>
      </c>
      <c r="E127" s="29" t="s">
        <v>202</v>
      </c>
    </row>
    <row r="128" spans="1:16" ht="12.75">
      <c r="A128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206</v>
      </c>
      <c s="26">
        <v>62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40</v>
      </c>
    </row>
    <row r="130" spans="1:5" ht="12.75">
      <c r="A130" s="30" t="s">
        <v>45</v>
      </c>
      <c r="E130" s="31" t="s">
        <v>207</v>
      </c>
    </row>
    <row r="131" spans="1:5" ht="25.5">
      <c r="A131" t="s">
        <v>46</v>
      </c>
      <c r="E131" s="29" t="s">
        <v>208</v>
      </c>
    </row>
    <row r="132" spans="1:16" ht="12.75">
      <c r="A132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175</v>
      </c>
      <c s="26">
        <v>9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25.5">
      <c r="A133" s="28" t="s">
        <v>43</v>
      </c>
      <c r="E133" s="29" t="s">
        <v>230</v>
      </c>
    </row>
    <row r="134" spans="1:5" ht="12.75">
      <c r="A134" s="30" t="s">
        <v>45</v>
      </c>
      <c r="E134" s="31" t="s">
        <v>231</v>
      </c>
    </row>
    <row r="135" spans="1:5" ht="63.75">
      <c r="A135" t="s">
        <v>46</v>
      </c>
      <c r="E135" s="29" t="s">
        <v>232</v>
      </c>
    </row>
    <row r="136" spans="1:16" ht="12.75">
      <c r="A136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175</v>
      </c>
      <c s="26">
        <v>2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40</v>
      </c>
    </row>
    <row r="138" spans="1:5" ht="12.75">
      <c r="A138" s="30" t="s">
        <v>45</v>
      </c>
      <c r="E138" s="31" t="s">
        <v>197</v>
      </c>
    </row>
    <row r="139" spans="1:5" ht="25.5">
      <c r="A139" t="s">
        <v>46</v>
      </c>
      <c r="E139" s="29" t="s">
        <v>202</v>
      </c>
    </row>
    <row r="140" spans="1:16" ht="12.75">
      <c r="A140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206</v>
      </c>
      <c s="26">
        <v>62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40</v>
      </c>
    </row>
    <row r="142" spans="1:5" ht="12.75">
      <c r="A142" s="30" t="s">
        <v>45</v>
      </c>
      <c r="E142" s="31" t="s">
        <v>207</v>
      </c>
    </row>
    <row r="143" spans="1:5" ht="25.5">
      <c r="A143" t="s">
        <v>46</v>
      </c>
      <c r="E143" s="29" t="s">
        <v>208</v>
      </c>
    </row>
    <row r="144" spans="1:16" ht="12.75">
      <c r="A144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175</v>
      </c>
      <c s="26">
        <v>57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25.5">
      <c r="A145" s="28" t="s">
        <v>43</v>
      </c>
      <c r="E145" s="29" t="s">
        <v>242</v>
      </c>
    </row>
    <row r="146" spans="1:5" ht="12.75">
      <c r="A146" s="30" t="s">
        <v>45</v>
      </c>
      <c r="E146" s="31" t="s">
        <v>105</v>
      </c>
    </row>
    <row r="147" spans="1:5" ht="63.75">
      <c r="A147" t="s">
        <v>46</v>
      </c>
      <c r="E147" s="29" t="s">
        <v>232</v>
      </c>
    </row>
    <row r="148" spans="1:16" ht="12.75">
      <c r="A148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175</v>
      </c>
      <c s="26">
        <v>57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40</v>
      </c>
    </row>
    <row r="150" spans="1:5" ht="12.75">
      <c r="A150" s="30" t="s">
        <v>45</v>
      </c>
      <c r="E150" s="31" t="s">
        <v>105</v>
      </c>
    </row>
    <row r="151" spans="1:5" ht="25.5">
      <c r="A151" t="s">
        <v>46</v>
      </c>
      <c r="E151" s="29" t="s">
        <v>202</v>
      </c>
    </row>
    <row r="152" spans="1:16" ht="12.75">
      <c r="A152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206</v>
      </c>
      <c s="26">
        <v>1767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40</v>
      </c>
    </row>
    <row r="154" spans="1:5" ht="12.75">
      <c r="A154" s="30" t="s">
        <v>45</v>
      </c>
      <c r="E154" s="31" t="s">
        <v>249</v>
      </c>
    </row>
    <row r="155" spans="1:5" ht="25.5">
      <c r="A155" t="s">
        <v>46</v>
      </c>
      <c r="E155" s="29" t="s">
        <v>208</v>
      </c>
    </row>
    <row r="156" spans="1:16" ht="25.5">
      <c r="A156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175</v>
      </c>
      <c s="26">
        <v>14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25.5">
      <c r="A157" s="28" t="s">
        <v>43</v>
      </c>
      <c r="E157" s="29" t="s">
        <v>253</v>
      </c>
    </row>
    <row r="158" spans="1:5" ht="12.75">
      <c r="A158" s="30" t="s">
        <v>45</v>
      </c>
      <c r="E158" s="31" t="s">
        <v>254</v>
      </c>
    </row>
    <row r="159" spans="1:5" ht="63.75">
      <c r="A159" t="s">
        <v>46</v>
      </c>
      <c r="E159" s="29" t="s">
        <v>255</v>
      </c>
    </row>
    <row r="160" spans="1:16" ht="25.5">
      <c r="A160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175</v>
      </c>
      <c s="26">
        <v>14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40</v>
      </c>
    </row>
    <row r="162" spans="1:5" ht="12.75">
      <c r="A162" s="30" t="s">
        <v>45</v>
      </c>
      <c r="E162" s="31" t="s">
        <v>259</v>
      </c>
    </row>
    <row r="163" spans="1:5" ht="25.5">
      <c r="A163" t="s">
        <v>46</v>
      </c>
      <c r="E163" s="29" t="s">
        <v>260</v>
      </c>
    </row>
    <row r="164" spans="1:16" ht="25.5">
      <c r="A164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206</v>
      </c>
      <c s="26">
        <v>434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40</v>
      </c>
    </row>
    <row r="166" spans="1:5" ht="12.75">
      <c r="A166" s="30" t="s">
        <v>45</v>
      </c>
      <c r="E166" s="31" t="s">
        <v>264</v>
      </c>
    </row>
    <row r="167" spans="1:5" ht="25.5">
      <c r="A167" t="s">
        <v>46</v>
      </c>
      <c r="E167" s="29" t="s">
        <v>265</v>
      </c>
    </row>
    <row r="168" spans="1:16" ht="12.75">
      <c r="A168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269</v>
      </c>
      <c s="26">
        <v>132.65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51">
      <c r="A169" s="28" t="s">
        <v>43</v>
      </c>
      <c r="E169" s="29" t="s">
        <v>270</v>
      </c>
    </row>
    <row r="170" spans="1:5" ht="63.75">
      <c r="A170" s="30" t="s">
        <v>45</v>
      </c>
      <c r="E170" s="31" t="s">
        <v>271</v>
      </c>
    </row>
    <row r="171" spans="1:5" ht="25.5">
      <c r="A171" t="s">
        <v>46</v>
      </c>
      <c r="E171" s="29" t="s">
        <v>272</v>
      </c>
    </row>
    <row r="172" spans="1:16" ht="12.75">
      <c r="A172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269</v>
      </c>
      <c s="26">
        <v>132.65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276</v>
      </c>
    </row>
    <row r="174" spans="1:5" ht="12.75">
      <c r="A174" s="30" t="s">
        <v>45</v>
      </c>
      <c r="E174" s="31" t="s">
        <v>277</v>
      </c>
    </row>
    <row r="175" spans="1:5" ht="38.25">
      <c r="A175" t="s">
        <v>46</v>
      </c>
      <c r="E175" s="29" t="s">
        <v>278</v>
      </c>
    </row>
    <row r="176" spans="1:16" ht="12.75">
      <c r="A176" s="18" t="s">
        <v>38</v>
      </c>
      <c s="23" t="s">
        <v>279</v>
      </c>
      <c s="23" t="s">
        <v>280</v>
      </c>
      <c s="18" t="s">
        <v>40</v>
      </c>
      <c s="24" t="s">
        <v>281</v>
      </c>
      <c s="25" t="s">
        <v>123</v>
      </c>
      <c s="26">
        <v>4029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25.5">
      <c r="A177" s="28" t="s">
        <v>43</v>
      </c>
      <c r="E177" s="29" t="s">
        <v>282</v>
      </c>
    </row>
    <row r="178" spans="1:5" ht="12.75">
      <c r="A178" s="30" t="s">
        <v>45</v>
      </c>
      <c r="E178" s="31" t="s">
        <v>165</v>
      </c>
    </row>
    <row r="179" spans="1:5" ht="25.5">
      <c r="A179" t="s">
        <v>46</v>
      </c>
      <c r="E179" s="29" t="s">
        <v>283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